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\ACTIONNARIAT SALARIE\FEAS\TOP100 DATABASE\EOT DATABASE\"/>
    </mc:Choice>
  </mc:AlternateContent>
  <bookViews>
    <workbookView xWindow="480" yWindow="105" windowWidth="19170" windowHeight="7680"/>
  </bookViews>
  <sheets>
    <sheet name="UK EOT LIST" sheetId="1" r:id="rId1"/>
  </sheets>
  <definedNames>
    <definedName name="_xlnm._FilterDatabase" localSheetId="0" hidden="1">'UK EOT LIST'!#REF!</definedName>
  </definedNames>
  <calcPr calcId="152511"/>
</workbook>
</file>

<file path=xl/calcChain.xml><?xml version="1.0" encoding="utf-8"?>
<calcChain xmlns="http://schemas.openxmlformats.org/spreadsheetml/2006/main">
  <c r="H12" i="1" l="1"/>
  <c r="H11" i="1"/>
  <c r="G11" i="1"/>
  <c r="F12" i="1" l="1"/>
  <c r="F11" i="1"/>
  <c r="H10" i="1" l="1"/>
  <c r="G10" i="1"/>
  <c r="F10" i="1" l="1"/>
  <c r="F13" i="1" l="1"/>
  <c r="F15" i="1" l="1"/>
  <c r="F9" i="1" l="1"/>
  <c r="F8" i="1" l="1"/>
  <c r="F17" i="1" l="1"/>
  <c r="F14" i="1" l="1"/>
  <c r="F16" i="1" l="1"/>
</calcChain>
</file>

<file path=xl/sharedStrings.xml><?xml version="1.0" encoding="utf-8"?>
<sst xmlns="http://schemas.openxmlformats.org/spreadsheetml/2006/main" count="93" uniqueCount="80">
  <si>
    <t>Baxendale</t>
  </si>
  <si>
    <t>Engineering</t>
  </si>
  <si>
    <t>Business development</t>
  </si>
  <si>
    <t>Manufacturing</t>
  </si>
  <si>
    <t>Architects &amp; design</t>
  </si>
  <si>
    <t>Trade &amp; distribution</t>
  </si>
  <si>
    <t>Health &amp; personal care</t>
  </si>
  <si>
    <t>IT services</t>
  </si>
  <si>
    <t>in the pipeline</t>
  </si>
  <si>
    <t xml:space="preserve">Average: </t>
  </si>
  <si>
    <t>EOT</t>
  </si>
  <si>
    <t>employee</t>
  </si>
  <si>
    <t>Brabners</t>
  </si>
  <si>
    <t>Enterprise</t>
  </si>
  <si>
    <t>initially</t>
  </si>
  <si>
    <t>number</t>
  </si>
  <si>
    <t>Ward Hadaway</t>
  </si>
  <si>
    <t>EOT 2023.06</t>
  </si>
  <si>
    <t>05887477</t>
  </si>
  <si>
    <t>Freeths</t>
  </si>
  <si>
    <t>Equity</t>
  </si>
  <si>
    <t>M £</t>
  </si>
  <si>
    <t>Equity by</t>
  </si>
  <si>
    <t>in 1000 €</t>
  </si>
  <si>
    <t>Pipeline</t>
  </si>
  <si>
    <t>switches to EOTs since 2014.04</t>
  </si>
  <si>
    <t>Switch date</t>
  </si>
  <si>
    <t>Enterprises</t>
  </si>
  <si>
    <t>Herrington Carmichael</t>
  </si>
  <si>
    <t>Conlon</t>
  </si>
  <si>
    <t>EOT Trustee 2024.10</t>
  </si>
  <si>
    <t>2024.10</t>
  </si>
  <si>
    <t>16012633</t>
  </si>
  <si>
    <t>EO Trustee 2024.10</t>
  </si>
  <si>
    <t>04116363</t>
  </si>
  <si>
    <t>Optimum Underfloor Heating</t>
  </si>
  <si>
    <t>SC826512</t>
  </si>
  <si>
    <t>SC312531</t>
  </si>
  <si>
    <t>Trustee 2024.11</t>
  </si>
  <si>
    <t>EOT 2024.11</t>
  </si>
  <si>
    <t>Sterling Maintenance</t>
  </si>
  <si>
    <t>16065903</t>
  </si>
  <si>
    <t>16095604</t>
  </si>
  <si>
    <t>2024.12</t>
  </si>
  <si>
    <t>4 Consulting</t>
  </si>
  <si>
    <t>Trust 2024.12</t>
  </si>
  <si>
    <t>04480792</t>
  </si>
  <si>
    <t>16124449</t>
  </si>
  <si>
    <t>16147519</t>
  </si>
  <si>
    <t>Harrison Clark Rickerbys HCR</t>
  </si>
  <si>
    <t>07701643</t>
  </si>
  <si>
    <t>Corden Assist (Bluebird Care)</t>
  </si>
  <si>
    <t>EOT 2025.01</t>
  </si>
  <si>
    <t>Trustee 2025.01</t>
  </si>
  <si>
    <t>Trustees 2025.01</t>
  </si>
  <si>
    <t>2025.01</t>
  </si>
  <si>
    <t>Employees number</t>
  </si>
  <si>
    <t>Switches</t>
  </si>
  <si>
    <t>Castlet</t>
  </si>
  <si>
    <t>16190468</t>
  </si>
  <si>
    <t>Sills &amp; Betteridge</t>
  </si>
  <si>
    <t>08504630, 03729745, 14616675</t>
  </si>
  <si>
    <t>Dare Technology</t>
  </si>
  <si>
    <t>16212937</t>
  </si>
  <si>
    <t>12514284</t>
  </si>
  <si>
    <t>16213836</t>
  </si>
  <si>
    <t>Mentor Distribution</t>
  </si>
  <si>
    <t>14431624, 02588616</t>
  </si>
  <si>
    <t>2025.02</t>
  </si>
  <si>
    <t>Ascot - Cars 2</t>
  </si>
  <si>
    <t>05738906</t>
  </si>
  <si>
    <t>Primas Law</t>
  </si>
  <si>
    <t>02746125; EOT 70%</t>
  </si>
  <si>
    <t>EFES DATABASE OF EMPLOYEE OWNERSHIP TRUSTS SWITCHES IN THE UK</t>
  </si>
  <si>
    <t>Liquid Friday</t>
  </si>
  <si>
    <t>Peter Barber Architects</t>
  </si>
  <si>
    <t>Experts</t>
  </si>
  <si>
    <t>16061810</t>
  </si>
  <si>
    <t>27-02-2025</t>
  </si>
  <si>
    <t>Branches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</si>
</sst>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\ _€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1" fillId="0" borderId="0"/>
  </cellStyleXfs>
  <cellXfs count="31">
    <xf numFmtId="0" fontId="0" fillId="0" borderId="0" xfId="0"/>
    <xf numFmtId="49" fontId="0" fillId="0" borderId="0" xfId="0" applyNumberFormat="1"/>
    <xf numFmtId="0" fontId="0" fillId="0" borderId="0" xfId="0" applyFill="1"/>
    <xf numFmtId="49" fontId="0" fillId="0" borderId="0" xfId="0" applyNumberFormat="1" applyFill="1"/>
    <xf numFmtId="0" fontId="3" fillId="0" borderId="0" xfId="1" applyFill="1" applyAlignment="1" applyProtection="1"/>
    <xf numFmtId="3" fontId="0" fillId="0" borderId="0" xfId="0" applyNumberFormat="1" applyFill="1"/>
    <xf numFmtId="0" fontId="0" fillId="0" borderId="0" xfId="0" applyAlignment="1">
      <alignment horizontal="right"/>
    </xf>
    <xf numFmtId="3" fontId="0" fillId="2" borderId="0" xfId="0" applyNumberFormat="1" applyFill="1"/>
    <xf numFmtId="0" fontId="0" fillId="0" borderId="0" xfId="0" applyFont="1" applyFill="1"/>
    <xf numFmtId="0" fontId="0" fillId="0" borderId="0" xfId="1" applyFont="1" applyFill="1" applyAlignment="1" applyProtection="1"/>
    <xf numFmtId="3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center"/>
    </xf>
    <xf numFmtId="166" fontId="0" fillId="0" borderId="0" xfId="0" applyNumberFormat="1"/>
    <xf numFmtId="166" fontId="0" fillId="0" borderId="0" xfId="0" applyNumberFormat="1" applyFill="1" applyAlignment="1">
      <alignment horizontal="center"/>
    </xf>
    <xf numFmtId="166" fontId="0" fillId="0" borderId="0" xfId="0" applyNumberFormat="1" applyFill="1"/>
    <xf numFmtId="3" fontId="0" fillId="0" borderId="0" xfId="1" applyNumberFormat="1" applyFont="1" applyFill="1" applyAlignment="1" applyProtection="1"/>
    <xf numFmtId="0" fontId="0" fillId="0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 applyFill="1" applyAlignment="1">
      <alignment horizontal="left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/>
    <xf numFmtId="49" fontId="5" fillId="0" borderId="0" xfId="0" applyNumberFormat="1" applyFont="1" applyFill="1"/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right"/>
    </xf>
    <xf numFmtId="166" fontId="0" fillId="0" borderId="0" xfId="0" applyNumberFormat="1" applyFill="1" applyAlignment="1">
      <alignment horizontal="right"/>
    </xf>
    <xf numFmtId="3" fontId="0" fillId="0" borderId="0" xfId="0" applyNumberFormat="1" applyFont="1" applyFill="1"/>
  </cellXfs>
  <cellStyles count="5">
    <cellStyle name="Lien hypertexte" xfId="1" builtinId="8"/>
    <cellStyle name="Normal" xfId="0" builtinId="0"/>
    <cellStyle name="Normal 2" xfId="2"/>
    <cellStyle name="Normal 3" xfId="3"/>
    <cellStyle name="Normal 5" xfId="4"/>
  </cellStyles>
  <dxfs count="0"/>
  <tableStyles count="0" defaultTableStyle="TableStyleMedium9" defaultPivotStyle="PivotStyleLight16"/>
  <colors>
    <mruColors>
      <color rgb="FFFF00FF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rs2.co.uk/about-us/" TargetMode="External"/><Relationship Id="rId2" Type="http://schemas.openxmlformats.org/officeDocument/2006/relationships/hyperlink" Target="https://www.optimumunderfloor.co.uk/" TargetMode="External"/><Relationship Id="rId1" Type="http://schemas.openxmlformats.org/officeDocument/2006/relationships/hyperlink" Target="https://www.liquidfriday.co.uk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luebirdcare.co.uk/wandswor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N17"/>
  <sheetViews>
    <sheetView tabSelected="1" zoomScale="145" zoomScaleNormal="145" workbookViewId="0">
      <selection activeCell="N17" sqref="N17"/>
    </sheetView>
  </sheetViews>
  <sheetFormatPr baseColWidth="10" defaultRowHeight="11.25" x14ac:dyDescent="0.2"/>
  <cols>
    <col min="1" max="1" width="4.6640625" customWidth="1"/>
    <col min="3" max="3" width="9.1640625" style="1" customWidth="1"/>
    <col min="4" max="4" width="36" customWidth="1"/>
    <col min="5" max="5" width="19" style="8" customWidth="1"/>
    <col min="6" max="6" width="10.83203125" style="8" customWidth="1"/>
    <col min="7" max="7" width="10.83203125" style="12" customWidth="1"/>
    <col min="8" max="8" width="10.83203125" customWidth="1"/>
    <col min="9" max="9" width="18.5" customWidth="1"/>
    <col min="10" max="10" width="5.83203125" customWidth="1"/>
  </cols>
  <sheetData>
    <row r="1" spans="1:14" s="2" customFormat="1" x14ac:dyDescent="0.2">
      <c r="A1" s="26" t="s">
        <v>73</v>
      </c>
      <c r="C1" s="3"/>
      <c r="D1" s="28"/>
      <c r="E1" s="10"/>
      <c r="F1" s="8"/>
      <c r="G1" s="14"/>
    </row>
    <row r="2" spans="1:14" s="2" customFormat="1" x14ac:dyDescent="0.2">
      <c r="A2" s="3" t="s">
        <v>78</v>
      </c>
      <c r="C2" s="3"/>
      <c r="D2" s="28"/>
      <c r="E2" s="10"/>
      <c r="F2" s="10"/>
      <c r="G2" s="14"/>
    </row>
    <row r="3" spans="1:14" s="18" customFormat="1" x14ac:dyDescent="0.2">
      <c r="A3" s="18" t="s">
        <v>57</v>
      </c>
      <c r="C3" s="20" t="s">
        <v>26</v>
      </c>
      <c r="D3" s="17" t="s">
        <v>27</v>
      </c>
      <c r="E3" s="22" t="s">
        <v>79</v>
      </c>
      <c r="F3" s="22" t="s">
        <v>22</v>
      </c>
      <c r="G3" s="23" t="s">
        <v>20</v>
      </c>
      <c r="H3" s="24" t="s">
        <v>56</v>
      </c>
      <c r="I3" s="19" t="s">
        <v>76</v>
      </c>
      <c r="J3" s="26" t="s">
        <v>24</v>
      </c>
      <c r="K3" s="19" t="s">
        <v>10</v>
      </c>
      <c r="L3" s="19" t="s">
        <v>13</v>
      </c>
    </row>
    <row r="4" spans="1:14" s="18" customFormat="1" x14ac:dyDescent="0.2">
      <c r="C4" s="20"/>
      <c r="D4" s="21"/>
      <c r="E4" s="22"/>
      <c r="F4" s="22" t="s">
        <v>11</v>
      </c>
      <c r="G4" s="23" t="s">
        <v>14</v>
      </c>
      <c r="H4" s="27" t="s">
        <v>14</v>
      </c>
      <c r="K4" s="19" t="s">
        <v>15</v>
      </c>
      <c r="L4" s="19" t="s">
        <v>15</v>
      </c>
    </row>
    <row r="5" spans="1:14" x14ac:dyDescent="0.2">
      <c r="A5" s="2">
        <v>2087</v>
      </c>
      <c r="B5" t="s">
        <v>25</v>
      </c>
      <c r="D5" s="6"/>
      <c r="E5" s="10"/>
      <c r="F5" s="11" t="s">
        <v>23</v>
      </c>
      <c r="G5" s="13" t="s">
        <v>21</v>
      </c>
      <c r="H5" s="5">
        <v>154334</v>
      </c>
      <c r="I5" s="16"/>
    </row>
    <row r="6" spans="1:14" x14ac:dyDescent="0.2">
      <c r="A6" s="2">
        <v>100</v>
      </c>
      <c r="B6" t="s">
        <v>8</v>
      </c>
      <c r="D6" s="6"/>
      <c r="E6" s="10"/>
      <c r="F6" s="6"/>
      <c r="G6" s="6" t="s">
        <v>9</v>
      </c>
      <c r="H6" s="7">
        <v>73.950167704839487</v>
      </c>
    </row>
    <row r="7" spans="1:14" s="2" customFormat="1" x14ac:dyDescent="0.2">
      <c r="C7" s="3"/>
      <c r="E7" s="8"/>
      <c r="F7" s="15"/>
      <c r="G7" s="30"/>
      <c r="H7" s="30"/>
    </row>
    <row r="8" spans="1:14" s="2" customFormat="1" x14ac:dyDescent="0.2">
      <c r="A8" s="2">
        <v>1</v>
      </c>
      <c r="B8" s="2" t="s">
        <v>38</v>
      </c>
      <c r="C8" s="3" t="s">
        <v>68</v>
      </c>
      <c r="D8" s="4" t="s">
        <v>40</v>
      </c>
      <c r="E8" s="9" t="s">
        <v>3</v>
      </c>
      <c r="F8" s="15">
        <f>G8*1.15*1000/H8</f>
        <v>72.763636363636351</v>
      </c>
      <c r="G8" s="29">
        <v>0.69599999999999995</v>
      </c>
      <c r="H8" s="2">
        <v>11</v>
      </c>
      <c r="I8" s="2" t="s">
        <v>71</v>
      </c>
      <c r="K8" s="3" t="s">
        <v>41</v>
      </c>
      <c r="L8" s="3" t="s">
        <v>72</v>
      </c>
    </row>
    <row r="9" spans="1:14" s="2" customFormat="1" x14ac:dyDescent="0.2">
      <c r="A9" s="2">
        <v>1</v>
      </c>
      <c r="B9" s="2" t="s">
        <v>39</v>
      </c>
      <c r="C9" s="3" t="s">
        <v>55</v>
      </c>
      <c r="D9" s="4" t="s">
        <v>69</v>
      </c>
      <c r="E9" s="9" t="s">
        <v>5</v>
      </c>
      <c r="F9" s="15">
        <f>G9*1.15*1000/H9</f>
        <v>118.92635983263598</v>
      </c>
      <c r="G9" s="29">
        <v>24.716000000000001</v>
      </c>
      <c r="H9" s="2">
        <v>239</v>
      </c>
      <c r="I9" s="2" t="s">
        <v>19</v>
      </c>
      <c r="K9" s="3" t="s">
        <v>42</v>
      </c>
      <c r="L9" s="3" t="s">
        <v>70</v>
      </c>
    </row>
    <row r="10" spans="1:14" s="2" customFormat="1" x14ac:dyDescent="0.2">
      <c r="A10" s="2">
        <v>1</v>
      </c>
      <c r="B10" s="2" t="s">
        <v>52</v>
      </c>
      <c r="C10" s="3" t="s">
        <v>55</v>
      </c>
      <c r="D10" s="4" t="s">
        <v>58</v>
      </c>
      <c r="E10" s="9" t="s">
        <v>3</v>
      </c>
      <c r="F10" s="15">
        <f>G10*1.15*1000/H10</f>
        <v>76.302499999999995</v>
      </c>
      <c r="G10" s="29">
        <f>2.654</f>
        <v>2.6539999999999999</v>
      </c>
      <c r="H10" s="2">
        <f>4+29+7</f>
        <v>40</v>
      </c>
      <c r="I10" s="2" t="s">
        <v>60</v>
      </c>
      <c r="K10" s="3" t="s">
        <v>59</v>
      </c>
      <c r="L10" s="3" t="s">
        <v>61</v>
      </c>
    </row>
    <row r="11" spans="1:14" s="2" customFormat="1" x14ac:dyDescent="0.2">
      <c r="A11" s="2">
        <v>1</v>
      </c>
      <c r="B11" s="2" t="s">
        <v>53</v>
      </c>
      <c r="C11" s="3" t="s">
        <v>55</v>
      </c>
      <c r="D11" s="4" t="s">
        <v>62</v>
      </c>
      <c r="E11" s="9" t="s">
        <v>7</v>
      </c>
      <c r="F11" s="15">
        <f>G11*1.15*1000/H11</f>
        <v>13.608333333333333</v>
      </c>
      <c r="G11" s="29">
        <f>0.142</f>
        <v>0.14199999999999999</v>
      </c>
      <c r="H11" s="2">
        <f>12</f>
        <v>12</v>
      </c>
      <c r="I11" s="2" t="s">
        <v>16</v>
      </c>
      <c r="K11" s="3" t="s">
        <v>63</v>
      </c>
      <c r="L11" s="3" t="s">
        <v>64</v>
      </c>
    </row>
    <row r="12" spans="1:14" s="2" customFormat="1" x14ac:dyDescent="0.2">
      <c r="A12" s="2">
        <v>1</v>
      </c>
      <c r="B12" s="2" t="s">
        <v>54</v>
      </c>
      <c r="C12" s="3" t="s">
        <v>55</v>
      </c>
      <c r="D12" s="4" t="s">
        <v>66</v>
      </c>
      <c r="E12" s="9" t="s">
        <v>7</v>
      </c>
      <c r="F12" s="15">
        <f>G12*1.15*1000/H12</f>
        <v>250.90294117647056</v>
      </c>
      <c r="G12" s="29">
        <v>3.7090000000000001</v>
      </c>
      <c r="H12" s="2">
        <f>2+15</f>
        <v>17</v>
      </c>
      <c r="I12" s="2" t="s">
        <v>0</v>
      </c>
      <c r="K12" s="3" t="s">
        <v>65</v>
      </c>
      <c r="L12" s="3" t="s">
        <v>67</v>
      </c>
      <c r="N12" s="25"/>
    </row>
    <row r="13" spans="1:14" s="2" customFormat="1" x14ac:dyDescent="0.2">
      <c r="A13" s="2">
        <v>1</v>
      </c>
      <c r="B13" s="2" t="s">
        <v>45</v>
      </c>
      <c r="C13" s="3" t="s">
        <v>43</v>
      </c>
      <c r="D13" s="4" t="s">
        <v>51</v>
      </c>
      <c r="E13" s="9" t="s">
        <v>6</v>
      </c>
      <c r="F13" s="15">
        <f>G13*1.15*1000/H13</f>
        <v>1.5026666666666666</v>
      </c>
      <c r="G13" s="29">
        <v>0.19600000000000001</v>
      </c>
      <c r="H13" s="2">
        <v>150</v>
      </c>
      <c r="I13" s="2" t="s">
        <v>49</v>
      </c>
      <c r="K13" s="3" t="s">
        <v>48</v>
      </c>
      <c r="L13" s="3" t="s">
        <v>50</v>
      </c>
    </row>
    <row r="14" spans="1:14" s="2" customFormat="1" x14ac:dyDescent="0.2">
      <c r="A14" s="2">
        <v>1</v>
      </c>
      <c r="B14" s="2" t="s">
        <v>17</v>
      </c>
      <c r="C14" s="3" t="s">
        <v>43</v>
      </c>
      <c r="D14" s="4" t="s">
        <v>74</v>
      </c>
      <c r="E14" s="9" t="s">
        <v>2</v>
      </c>
      <c r="F14" s="15">
        <f>G14*1.15*1000/H14</f>
        <v>0.87827004219409277</v>
      </c>
      <c r="G14" s="29">
        <v>1.629</v>
      </c>
      <c r="H14" s="5">
        <v>2133</v>
      </c>
      <c r="I14" s="2" t="s">
        <v>12</v>
      </c>
      <c r="K14" s="3" t="s">
        <v>77</v>
      </c>
      <c r="L14" s="3" t="s">
        <v>18</v>
      </c>
    </row>
    <row r="15" spans="1:14" s="2" customFormat="1" x14ac:dyDescent="0.2">
      <c r="A15" s="2">
        <v>1</v>
      </c>
      <c r="B15" s="2" t="s">
        <v>45</v>
      </c>
      <c r="C15" s="3" t="s">
        <v>43</v>
      </c>
      <c r="D15" s="4" t="s">
        <v>75</v>
      </c>
      <c r="E15" s="9" t="s">
        <v>4</v>
      </c>
      <c r="F15" s="15">
        <f>G15*1.15*1000/H15</f>
        <v>123.81666666666666</v>
      </c>
      <c r="G15" s="29">
        <v>0.64600000000000002</v>
      </c>
      <c r="H15" s="2">
        <v>6</v>
      </c>
      <c r="I15" s="2" t="s">
        <v>0</v>
      </c>
      <c r="K15" s="3" t="s">
        <v>47</v>
      </c>
      <c r="L15" s="3" t="s">
        <v>46</v>
      </c>
    </row>
    <row r="16" spans="1:14" s="2" customFormat="1" x14ac:dyDescent="0.2">
      <c r="A16" s="2">
        <v>1</v>
      </c>
      <c r="B16" s="2" t="s">
        <v>33</v>
      </c>
      <c r="C16" s="1" t="s">
        <v>31</v>
      </c>
      <c r="D16" s="4" t="s">
        <v>29</v>
      </c>
      <c r="E16" s="9" t="s">
        <v>1</v>
      </c>
      <c r="F16" s="15">
        <f>G16*1.15*1000/H16</f>
        <v>73.918388429752071</v>
      </c>
      <c r="G16" s="29">
        <v>15.555</v>
      </c>
      <c r="H16" s="2">
        <v>242</v>
      </c>
      <c r="I16" t="s">
        <v>28</v>
      </c>
      <c r="J16"/>
      <c r="K16" s="1" t="s">
        <v>32</v>
      </c>
      <c r="L16" s="1" t="s">
        <v>34</v>
      </c>
    </row>
    <row r="17" spans="1:12" s="2" customFormat="1" x14ac:dyDescent="0.2">
      <c r="A17" s="2">
        <v>1</v>
      </c>
      <c r="B17" s="2" t="s">
        <v>30</v>
      </c>
      <c r="C17" s="3" t="s">
        <v>31</v>
      </c>
      <c r="D17" s="4" t="s">
        <v>35</v>
      </c>
      <c r="E17" s="9" t="s">
        <v>5</v>
      </c>
      <c r="F17" s="15">
        <f>G17*1.15*1000/H17</f>
        <v>222.33333333333329</v>
      </c>
      <c r="G17" s="29">
        <v>0.57999999999999996</v>
      </c>
      <c r="H17" s="2">
        <v>3</v>
      </c>
      <c r="I17" s="2" t="s">
        <v>44</v>
      </c>
      <c r="K17" s="3" t="s">
        <v>36</v>
      </c>
      <c r="L17" s="3" t="s">
        <v>37</v>
      </c>
    </row>
  </sheetData>
  <sortState ref="A8:AH141">
    <sortCondition descending="1" ref="A8:A141"/>
  </sortState>
  <hyperlinks>
    <hyperlink ref="D14" r:id="rId1" display="Liquid Friday - LF"/>
    <hyperlink ref="D17" r:id="rId2"/>
    <hyperlink ref="D9" r:id="rId3" display="Ascot"/>
    <hyperlink ref="D13" r:id="rId4"/>
  </hyperlinks>
  <pageMargins left="0.7" right="0.7" top="0.75" bottom="0.75" header="0.3" footer="0.3"/>
  <pageSetup paperSize="9" orientation="portrait" horizontalDpi="4294967293" verticalDpi="12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UK EOT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Marc</cp:lastModifiedBy>
  <cp:lastPrinted>2024-11-11T12:29:08Z</cp:lastPrinted>
  <dcterms:created xsi:type="dcterms:W3CDTF">2020-11-22T12:31:29Z</dcterms:created>
  <dcterms:modified xsi:type="dcterms:W3CDTF">2025-02-27T09:05:08Z</dcterms:modified>
</cp:coreProperties>
</file>